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yon.LEEINSURE\Desktop\Lee Agency\Lee Crop\Extras\"/>
    </mc:Choice>
  </mc:AlternateContent>
  <xr:revisionPtr revIDLastSave="0" documentId="13_ncr:1_{ADBE505B-D428-4F0E-B4AD-C8558DBC250E}" xr6:coauthVersionLast="43" xr6:coauthVersionMax="43" xr10:uidLastSave="{00000000-0000-0000-0000-000000000000}"/>
  <bookViews>
    <workbookView xWindow="-98" yWindow="-98" windowWidth="20715" windowHeight="13276" xr2:uid="{1185E20A-CDAB-4A10-B086-71294BACB3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E29" i="1"/>
  <c r="E28" i="1"/>
  <c r="E27" i="1"/>
  <c r="K2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L26" i="1"/>
  <c r="L25" i="1"/>
  <c r="L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Lyon, Logan</author>
  </authors>
  <commentList>
    <comment ref="J24" authorId="0" shapeId="0" xr:uid="{C73425AE-A070-4517-8255-06746A0F08A7}">
      <text>
        <r>
          <rPr>
            <b/>
            <sz val="9"/>
            <color indexed="81"/>
            <rFont val="Tahoma"/>
            <family val="2"/>
          </rPr>
          <t>Lyon, Logan:</t>
        </r>
        <r>
          <rPr>
            <sz val="9"/>
            <color indexed="81"/>
            <rFont val="Tahoma"/>
            <family val="2"/>
          </rPr>
          <t xml:space="preserve">
Total Input cost
</t>
        </r>
      </text>
    </comment>
    <comment ref="C27" authorId="0" shapeId="0" xr:uid="{54577ED9-D4B2-48AE-855F-5CCF531481E6}">
      <text>
        <r>
          <rPr>
            <b/>
            <sz val="9"/>
            <color indexed="81"/>
            <rFont val="Tahoma"/>
            <family val="2"/>
          </rPr>
          <t>Lyon, Logan:</t>
        </r>
        <r>
          <rPr>
            <sz val="9"/>
            <color indexed="81"/>
            <rFont val="Tahoma"/>
            <family val="2"/>
          </rPr>
          <t xml:space="preserve">
Total Input cost
</t>
        </r>
      </text>
    </comment>
  </commentList>
</comments>
</file>

<file path=xl/sharedStrings.xml><?xml version="1.0" encoding="utf-8"?>
<sst xmlns="http://schemas.openxmlformats.org/spreadsheetml/2006/main" count="88" uniqueCount="34">
  <si>
    <t>Corn Yield</t>
  </si>
  <si>
    <t>Corn Acres</t>
  </si>
  <si>
    <t>Bean yield</t>
  </si>
  <si>
    <t xml:space="preserve">Bean acres </t>
  </si>
  <si>
    <t>Market price Corn</t>
  </si>
  <si>
    <t>Market Price Beans</t>
  </si>
  <si>
    <t xml:space="preserve">Crop input and profitablity </t>
  </si>
  <si>
    <t>Corn</t>
  </si>
  <si>
    <t>Soy beans</t>
  </si>
  <si>
    <t>Seed</t>
  </si>
  <si>
    <t>/Acre</t>
  </si>
  <si>
    <t>Plow Down</t>
  </si>
  <si>
    <t>Dry application</t>
  </si>
  <si>
    <t>Chemical</t>
  </si>
  <si>
    <t>Chemical Application</t>
  </si>
  <si>
    <t>Nitrogen</t>
  </si>
  <si>
    <t xml:space="preserve">Fungicide </t>
  </si>
  <si>
    <t>Nitrogen Application</t>
  </si>
  <si>
    <t>Fungicide Application</t>
  </si>
  <si>
    <t>Labor</t>
  </si>
  <si>
    <t>Tillage 1</t>
  </si>
  <si>
    <t>Tillage 2</t>
  </si>
  <si>
    <t>Planting</t>
  </si>
  <si>
    <t>Harvesting</t>
  </si>
  <si>
    <t>Land</t>
  </si>
  <si>
    <t>Interest</t>
  </si>
  <si>
    <t>Drying /storage</t>
  </si>
  <si>
    <t xml:space="preserve">Insurance </t>
  </si>
  <si>
    <t>/Acre/Year</t>
  </si>
  <si>
    <t xml:space="preserve">Profit </t>
  </si>
  <si>
    <t>Total Expenses</t>
  </si>
  <si>
    <t>Total Expeneses</t>
  </si>
  <si>
    <t>Expected Income</t>
  </si>
  <si>
    <t>Make edits to yellow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</si>
</sst>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Fill="1" applyBorder="1"/>
    <xf numFmtId="0" fontId="1" fillId="4" borderId="1" xfId="0" applyFont="1" applyFill="1" applyBorder="1"/>
    <xf numFmtId="164" fontId="0" fillId="4" borderId="1" xfId="0" applyNumberFormat="1" applyFill="1" applyBorder="1"/>
    <xf numFmtId="0" fontId="0" fillId="4" borderId="1" xfId="0" applyFill="1" applyBorder="1"/>
    <xf numFmtId="0" fontId="1" fillId="5" borderId="1" xfId="0" applyFon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9" borderId="1" xfId="0" applyFill="1" applyBorder="1"/>
    <xf numFmtId="164" fontId="0" fillId="9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648176</xdr:colOff>
      <xdr:row>1</xdr:row>
      <xdr:rowOff>152400</xdr:rowOff>
    </xdr:from>
    <xdr:to>
      <xdr:col>18</xdr:col>
      <xdr:colOff>323849</xdr:colOff>
      <xdr:row>8</xdr:row>
      <xdr:rowOff>161923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5F506505-C166-4EDE-AC84-57E5ECDE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7451" y="333375"/>
          <a:ext cx="3619022" cy="1276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8D2E-EDD9-40B2-8272-CB0900489FAE}">
  <dimension ref="A1:M35"/>
  <sheetViews>
    <sheetView tabSelected="1" zoomScale="110" zoomScaleNormal="110" workbookViewId="0">
      <selection activeCell="G3" sqref="G3"/>
    </sheetView>
  </sheetViews>
  <sheetFormatPr defaultRowHeight="14.25" x14ac:dyDescent="0.45"/>
  <cols>
    <col min="1" max="1" width="22.33203125" bestFit="1" customWidth="1"/>
    <col min="2" max="2" width="9.53125" customWidth="1"/>
    <col min="3" max="3" width="14.1328125" bestFit="1" customWidth="1"/>
    <col min="4" max="4" width="10.06640625" bestFit="1" customWidth="1"/>
    <col min="6" max="6" width="9.796875" bestFit="1" customWidth="1"/>
    <col min="8" max="8" width="17.73046875" bestFit="1" customWidth="1"/>
    <col min="9" max="9" width="9.1328125" customWidth="1"/>
    <col min="10" max="10" width="14.1328125" bestFit="1" customWidth="1"/>
    <col min="13" max="13" width="9.796875" bestFit="1" customWidth="1"/>
  </cols>
  <sheetData>
    <row r="1" spans="1:11" x14ac:dyDescent="0.45">
      <c r="B1" s="1"/>
    </row>
    <row r="2" spans="1:11" x14ac:dyDescent="0.45">
      <c r="A2" s="2" t="s">
        <v>0</v>
      </c>
      <c r="B2" s="3">
        <v>190</v>
      </c>
      <c r="D2" s="2" t="s">
        <v>1</v>
      </c>
      <c r="E2" s="3">
        <v>15</v>
      </c>
      <c r="G2" s="3" t="s">
        <v>33</v>
      </c>
      <c r="H2" s="3"/>
    </row>
    <row r="3" spans="1:11" x14ac:dyDescent="0.45">
      <c r="A3" s="2" t="s">
        <v>2</v>
      </c>
      <c r="B3" s="3">
        <v>60</v>
      </c>
      <c r="D3" s="2" t="s">
        <v>3</v>
      </c>
      <c r="E3" s="3">
        <v>15</v>
      </c>
    </row>
    <row r="4" spans="1:11" x14ac:dyDescent="0.45">
      <c r="A4" s="2" t="s">
        <v>4</v>
      </c>
      <c r="B4" s="4">
        <v>3.5</v>
      </c>
    </row>
    <row r="5" spans="1:11" x14ac:dyDescent="0.45">
      <c r="A5" s="2" t="s">
        <v>5</v>
      </c>
      <c r="B5" s="4">
        <v>8.5</v>
      </c>
    </row>
    <row r="6" spans="1:11" x14ac:dyDescent="0.45">
      <c r="J6" s="1"/>
    </row>
    <row r="7" spans="1:11" x14ac:dyDescent="0.45">
      <c r="A7" s="5" t="s">
        <v>6</v>
      </c>
      <c r="B7" s="6"/>
      <c r="C7" s="7"/>
    </row>
    <row r="8" spans="1:11" x14ac:dyDescent="0.45">
      <c r="A8" s="8" t="s">
        <v>7</v>
      </c>
      <c r="B8" s="9"/>
      <c r="C8" s="10"/>
      <c r="D8" s="10"/>
      <c r="H8" s="11" t="s">
        <v>8</v>
      </c>
      <c r="I8" s="12"/>
      <c r="J8" s="13"/>
      <c r="K8" s="13"/>
    </row>
    <row r="9" spans="1:11" x14ac:dyDescent="0.45">
      <c r="A9" s="10" t="s">
        <v>9</v>
      </c>
      <c r="B9" s="4">
        <v>120</v>
      </c>
      <c r="C9" s="10" t="s">
        <v>10</v>
      </c>
      <c r="D9" s="9">
        <f t="shared" ref="D9:D26" si="0">(B9*$E$2)</f>
        <v>1800</v>
      </c>
      <c r="H9" s="13" t="s">
        <v>9</v>
      </c>
      <c r="I9" s="4">
        <v>65</v>
      </c>
      <c r="J9" s="13" t="s">
        <v>10</v>
      </c>
      <c r="K9" s="12">
        <f>(I9*$E$3)</f>
        <v>975</v>
      </c>
    </row>
    <row r="10" spans="1:11" x14ac:dyDescent="0.45">
      <c r="A10" s="10" t="s">
        <v>11</v>
      </c>
      <c r="B10" s="4">
        <v>70.099999999999994</v>
      </c>
      <c r="C10" s="10" t="s">
        <v>10</v>
      </c>
      <c r="D10" s="9">
        <f t="shared" si="0"/>
        <v>1051.5</v>
      </c>
      <c r="H10" s="13" t="s">
        <v>11</v>
      </c>
      <c r="I10" s="4">
        <v>35</v>
      </c>
      <c r="J10" s="13" t="s">
        <v>10</v>
      </c>
      <c r="K10" s="12">
        <f t="shared" ref="K10:K23" si="1">(I10*$E$3)</f>
        <v>525</v>
      </c>
    </row>
    <row r="11" spans="1:11" x14ac:dyDescent="0.45">
      <c r="A11" s="10" t="s">
        <v>12</v>
      </c>
      <c r="B11" s="4">
        <v>5</v>
      </c>
      <c r="C11" s="10" t="s">
        <v>10</v>
      </c>
      <c r="D11" s="9">
        <f t="shared" si="0"/>
        <v>75</v>
      </c>
      <c r="H11" s="13" t="s">
        <v>12</v>
      </c>
      <c r="I11" s="4">
        <v>5</v>
      </c>
      <c r="J11" s="13" t="s">
        <v>10</v>
      </c>
      <c r="K11" s="12">
        <f t="shared" si="1"/>
        <v>75</v>
      </c>
    </row>
    <row r="12" spans="1:11" x14ac:dyDescent="0.45">
      <c r="A12" s="10" t="s">
        <v>13</v>
      </c>
      <c r="B12" s="4">
        <v>41.33</v>
      </c>
      <c r="C12" s="10" t="s">
        <v>10</v>
      </c>
      <c r="D12" s="9">
        <f t="shared" si="0"/>
        <v>619.94999999999993</v>
      </c>
      <c r="H12" s="13" t="s">
        <v>13</v>
      </c>
      <c r="I12" s="4">
        <v>45</v>
      </c>
      <c r="J12" s="13" t="s">
        <v>10</v>
      </c>
      <c r="K12" s="12">
        <f t="shared" si="1"/>
        <v>675</v>
      </c>
    </row>
    <row r="13" spans="1:11" x14ac:dyDescent="0.45">
      <c r="A13" s="10" t="s">
        <v>14</v>
      </c>
      <c r="B13" s="4">
        <v>13</v>
      </c>
      <c r="C13" s="10" t="s">
        <v>10</v>
      </c>
      <c r="D13" s="9">
        <f t="shared" si="0"/>
        <v>195</v>
      </c>
      <c r="H13" s="13" t="s">
        <v>14</v>
      </c>
      <c r="I13" s="4">
        <v>13</v>
      </c>
      <c r="J13" s="13" t="s">
        <v>10</v>
      </c>
      <c r="K13" s="12">
        <f t="shared" si="1"/>
        <v>195</v>
      </c>
    </row>
    <row r="14" spans="1:11" x14ac:dyDescent="0.45">
      <c r="A14" s="10" t="s">
        <v>15</v>
      </c>
      <c r="B14" s="4">
        <v>50.66</v>
      </c>
      <c r="C14" s="10" t="s">
        <v>10</v>
      </c>
      <c r="D14" s="9">
        <f t="shared" si="0"/>
        <v>759.9</v>
      </c>
      <c r="H14" s="13" t="s">
        <v>16</v>
      </c>
      <c r="I14" s="4">
        <v>0</v>
      </c>
      <c r="J14" s="13" t="s">
        <v>10</v>
      </c>
      <c r="K14" s="12">
        <f t="shared" si="1"/>
        <v>0</v>
      </c>
    </row>
    <row r="15" spans="1:11" x14ac:dyDescent="0.45">
      <c r="A15" s="10" t="s">
        <v>17</v>
      </c>
      <c r="B15" s="4">
        <v>13</v>
      </c>
      <c r="C15" s="10" t="s">
        <v>10</v>
      </c>
      <c r="D15" s="9">
        <f t="shared" si="0"/>
        <v>195</v>
      </c>
      <c r="H15" s="13" t="s">
        <v>18</v>
      </c>
      <c r="I15" s="4">
        <v>0</v>
      </c>
      <c r="J15" s="13" t="s">
        <v>10</v>
      </c>
      <c r="K15" s="12">
        <f t="shared" si="1"/>
        <v>0</v>
      </c>
    </row>
    <row r="16" spans="1:11" x14ac:dyDescent="0.45">
      <c r="A16" s="10" t="s">
        <v>16</v>
      </c>
      <c r="B16" s="4">
        <v>15</v>
      </c>
      <c r="C16" s="10" t="s">
        <v>10</v>
      </c>
      <c r="D16" s="9">
        <f t="shared" si="0"/>
        <v>225</v>
      </c>
      <c r="H16" s="13" t="s">
        <v>19</v>
      </c>
      <c r="I16" s="4">
        <v>10.56</v>
      </c>
      <c r="J16" s="13" t="s">
        <v>10</v>
      </c>
      <c r="K16" s="12">
        <f t="shared" si="1"/>
        <v>158.4</v>
      </c>
    </row>
    <row r="17" spans="1:13" x14ac:dyDescent="0.45">
      <c r="A17" s="10" t="s">
        <v>18</v>
      </c>
      <c r="B17" s="4">
        <v>8</v>
      </c>
      <c r="C17" s="10" t="s">
        <v>10</v>
      </c>
      <c r="D17" s="9">
        <f t="shared" si="0"/>
        <v>120</v>
      </c>
      <c r="H17" s="13" t="s">
        <v>20</v>
      </c>
      <c r="I17" s="4">
        <v>8</v>
      </c>
      <c r="J17" s="13" t="s">
        <v>10</v>
      </c>
      <c r="K17" s="12">
        <f t="shared" si="1"/>
        <v>120</v>
      </c>
    </row>
    <row r="18" spans="1:13" x14ac:dyDescent="0.45">
      <c r="A18" s="10" t="s">
        <v>19</v>
      </c>
      <c r="B18" s="4">
        <v>10.56</v>
      </c>
      <c r="C18" s="10" t="s">
        <v>10</v>
      </c>
      <c r="D18" s="9">
        <f t="shared" si="0"/>
        <v>158.4</v>
      </c>
      <c r="H18" s="13" t="s">
        <v>21</v>
      </c>
      <c r="I18" s="4">
        <v>0</v>
      </c>
      <c r="J18" s="13" t="s">
        <v>10</v>
      </c>
      <c r="K18" s="12">
        <f t="shared" si="1"/>
        <v>0</v>
      </c>
    </row>
    <row r="19" spans="1:13" x14ac:dyDescent="0.45">
      <c r="A19" s="10" t="s">
        <v>20</v>
      </c>
      <c r="B19" s="4">
        <v>8</v>
      </c>
      <c r="C19" s="10" t="s">
        <v>10</v>
      </c>
      <c r="D19" s="9">
        <f t="shared" si="0"/>
        <v>120</v>
      </c>
      <c r="H19" s="13" t="s">
        <v>22</v>
      </c>
      <c r="I19" s="4">
        <v>13.25</v>
      </c>
      <c r="J19" s="13" t="s">
        <v>10</v>
      </c>
      <c r="K19" s="12">
        <f t="shared" si="1"/>
        <v>198.75</v>
      </c>
    </row>
    <row r="20" spans="1:13" x14ac:dyDescent="0.45">
      <c r="A20" s="10" t="s">
        <v>21</v>
      </c>
      <c r="B20" s="4">
        <v>0</v>
      </c>
      <c r="C20" s="10" t="s">
        <v>10</v>
      </c>
      <c r="D20" s="9">
        <f t="shared" si="0"/>
        <v>0</v>
      </c>
      <c r="H20" s="13" t="s">
        <v>23</v>
      </c>
      <c r="I20" s="4">
        <v>15</v>
      </c>
      <c r="J20" s="13" t="s">
        <v>10</v>
      </c>
      <c r="K20" s="12">
        <f t="shared" si="1"/>
        <v>225</v>
      </c>
    </row>
    <row r="21" spans="1:13" x14ac:dyDescent="0.45">
      <c r="A21" s="10" t="s">
        <v>22</v>
      </c>
      <c r="B21" s="4">
        <v>13.25</v>
      </c>
      <c r="C21" s="10" t="s">
        <v>10</v>
      </c>
      <c r="D21" s="9">
        <f t="shared" si="0"/>
        <v>198.75</v>
      </c>
      <c r="H21" s="13" t="s">
        <v>24</v>
      </c>
      <c r="I21" s="4">
        <v>225</v>
      </c>
      <c r="J21" s="13" t="s">
        <v>10</v>
      </c>
      <c r="K21" s="12">
        <f t="shared" si="1"/>
        <v>3375</v>
      </c>
    </row>
    <row r="22" spans="1:13" x14ac:dyDescent="0.45">
      <c r="A22" s="10" t="s">
        <v>23</v>
      </c>
      <c r="B22" s="4">
        <v>20</v>
      </c>
      <c r="C22" s="10" t="s">
        <v>10</v>
      </c>
      <c r="D22" s="9">
        <f t="shared" si="0"/>
        <v>300</v>
      </c>
      <c r="H22" s="13" t="s">
        <v>25</v>
      </c>
      <c r="I22" s="4">
        <v>26.19</v>
      </c>
      <c r="J22" s="13" t="s">
        <v>10</v>
      </c>
      <c r="K22" s="12">
        <f t="shared" si="1"/>
        <v>392.85</v>
      </c>
    </row>
    <row r="23" spans="1:13" x14ac:dyDescent="0.45">
      <c r="A23" s="10" t="s">
        <v>26</v>
      </c>
      <c r="B23" s="4">
        <v>20</v>
      </c>
      <c r="C23" s="10" t="s">
        <v>10</v>
      </c>
      <c r="D23" s="9">
        <f t="shared" si="0"/>
        <v>300</v>
      </c>
      <c r="H23" s="13" t="s">
        <v>27</v>
      </c>
      <c r="I23" s="4">
        <v>15</v>
      </c>
      <c r="J23" s="13" t="s">
        <v>10</v>
      </c>
      <c r="K23" s="12">
        <f t="shared" si="1"/>
        <v>225</v>
      </c>
    </row>
    <row r="24" spans="1:13" x14ac:dyDescent="0.45">
      <c r="A24" s="10" t="s">
        <v>24</v>
      </c>
      <c r="B24" s="4">
        <v>250</v>
      </c>
      <c r="C24" s="10" t="s">
        <v>10</v>
      </c>
      <c r="D24" s="9">
        <f t="shared" si="0"/>
        <v>3750</v>
      </c>
      <c r="H24" s="13"/>
      <c r="I24" s="12"/>
      <c r="J24" s="16" t="s">
        <v>31</v>
      </c>
      <c r="K24" s="17">
        <f>SUM(K9:K23)</f>
        <v>7140</v>
      </c>
      <c r="L24" s="17">
        <f>(K24/$E$3)</f>
        <v>476</v>
      </c>
      <c r="M24" s="16" t="s">
        <v>28</v>
      </c>
    </row>
    <row r="25" spans="1:13" x14ac:dyDescent="0.45">
      <c r="A25" s="10" t="s">
        <v>25</v>
      </c>
      <c r="B25" s="4">
        <v>26.19</v>
      </c>
      <c r="C25" s="10" t="s">
        <v>10</v>
      </c>
      <c r="D25" s="9">
        <f t="shared" si="0"/>
        <v>392.85</v>
      </c>
      <c r="H25" s="13"/>
      <c r="I25" s="12"/>
      <c r="J25" s="20" t="s">
        <v>32</v>
      </c>
      <c r="K25" s="21">
        <f>E3*B5*B3</f>
        <v>7650</v>
      </c>
      <c r="L25" s="21">
        <f>K25/$E$3</f>
        <v>510</v>
      </c>
      <c r="M25" s="20" t="s">
        <v>28</v>
      </c>
    </row>
    <row r="26" spans="1:13" x14ac:dyDescent="0.45">
      <c r="A26" s="10" t="s">
        <v>27</v>
      </c>
      <c r="B26" s="4">
        <v>18</v>
      </c>
      <c r="C26" s="10" t="s">
        <v>10</v>
      </c>
      <c r="D26" s="9">
        <f t="shared" si="0"/>
        <v>270</v>
      </c>
      <c r="H26" s="13"/>
      <c r="I26" s="12"/>
      <c r="J26" s="14" t="s">
        <v>29</v>
      </c>
      <c r="K26" s="15">
        <f>(K25-K24)</f>
        <v>510</v>
      </c>
      <c r="L26" s="15">
        <f>K26/$E$3</f>
        <v>34</v>
      </c>
      <c r="M26" s="14" t="s">
        <v>28</v>
      </c>
    </row>
    <row r="27" spans="1:13" x14ac:dyDescent="0.45">
      <c r="A27" s="10"/>
      <c r="B27" s="9"/>
      <c r="C27" s="16" t="s">
        <v>30</v>
      </c>
      <c r="D27" s="17">
        <f>SUM(D9:D26)</f>
        <v>10531.35</v>
      </c>
      <c r="E27" s="17">
        <f>(D27/$E$2)</f>
        <v>702.09</v>
      </c>
      <c r="F27" s="16" t="s">
        <v>28</v>
      </c>
    </row>
    <row r="28" spans="1:13" x14ac:dyDescent="0.45">
      <c r="A28" s="10"/>
      <c r="B28" s="9"/>
      <c r="C28" s="18" t="s">
        <v>32</v>
      </c>
      <c r="D28" s="19">
        <f>(E2*B2*B4)</f>
        <v>9975</v>
      </c>
      <c r="E28" s="19">
        <f>(D28/$E$2)</f>
        <v>665</v>
      </c>
      <c r="F28" s="18" t="s">
        <v>28</v>
      </c>
    </row>
    <row r="29" spans="1:13" x14ac:dyDescent="0.45">
      <c r="A29" s="10"/>
      <c r="B29" s="9"/>
      <c r="C29" s="14" t="s">
        <v>29</v>
      </c>
      <c r="D29" s="15">
        <f>(D28-D27)</f>
        <v>-556.35000000000036</v>
      </c>
      <c r="E29" s="15">
        <f>(D29/$E$2)</f>
        <v>-37.090000000000025</v>
      </c>
      <c r="F29" s="14" t="s">
        <v>28</v>
      </c>
    </row>
    <row r="30" spans="1:13" x14ac:dyDescent="0.45">
      <c r="B30" s="1"/>
      <c r="I30" s="1"/>
    </row>
    <row r="31" spans="1:13" x14ac:dyDescent="0.45">
      <c r="B31" s="1"/>
      <c r="I31" s="1"/>
    </row>
    <row r="32" spans="1:13" x14ac:dyDescent="0.45">
      <c r="B32" s="1"/>
    </row>
    <row r="33" spans="2:2" x14ac:dyDescent="0.45">
      <c r="B33" s="1"/>
    </row>
    <row r="34" spans="2:2" x14ac:dyDescent="0.45">
      <c r="B34" s="1"/>
    </row>
    <row r="35" spans="2:2" x14ac:dyDescent="0.45">
      <c r="B35" s="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Lyon</dc:creator>
  <cp:lastModifiedBy>Logan Lyon</cp:lastModifiedBy>
  <dcterms:created xsi:type="dcterms:W3CDTF">2019-05-24T19:08:23Z</dcterms:created>
  <dcterms:modified xsi:type="dcterms:W3CDTF">2019-08-30T14:13:02Z</dcterms:modified>
</cp:coreProperties>
</file>